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<sst xmlns="http://schemas.openxmlformats.org/spreadsheetml/2006/main" count="170" uniqueCount="156">
  <si>
    <t>ASSETS</t>
  </si>
  <si>
    <t>Current assets</t>
  </si>
  <si>
    <t>Cash and cash equivalents</t>
  </si>
  <si>
    <t>19</t>
  </si>
  <si>
    <t>832</t>
  </si>
  <si>
    <t>322</t>
  </si>
  <si>
    <t>Restricted cash</t>
  </si>
  <si>
    <t>12</t>
  </si>
  <si>
    <t>13</t>
  </si>
  <si>
    <t>Other short-term financial assets</t>
  </si>
  <si>
    <t>633</t>
  </si>
  <si>
    <t>336</t>
  </si>
  <si>
    <t>Accounts receivable</t>
  </si>
  <si>
    <t>642</t>
  </si>
  <si>
    <t>843</t>
  </si>
  <si>
    <t>Inventories</t>
  </si>
  <si>
    <t>11</t>
  </si>
  <si>
    <t>393</t>
  </si>
  <si>
    <t>324</t>
  </si>
  <si>
    <t>Prepayments and other current assets</t>
  </si>
  <si>
    <t>23</t>
  </si>
  <si>
    <t>510</t>
  </si>
  <si>
    <t>454</t>
  </si>
  <si>
    <t>Total current assets</t>
  </si>
  <si>
    <t>Non-current assets</t>
  </si>
  <si>
    <t>Property, plant and equipment</t>
  </si>
  <si>
    <t>Intangible assets</t>
  </si>
  <si>
    <t>75</t>
  </si>
  <si>
    <t>Other long-term financial assets</t>
  </si>
  <si>
    <t>26</t>
  </si>
  <si>
    <t>239</t>
  </si>
  <si>
    <t>606</t>
  </si>
  <si>
    <t>Investments in associates and joint ventures</t>
  </si>
  <si>
    <t>735</t>
  </si>
  <si>
    <t>635</t>
  </si>
  <si>
    <t>Bank loans granted</t>
  </si>
  <si>
    <t>121</t>
  </si>
  <si>
    <t>Deferred tax assets</t>
  </si>
  <si>
    <t>28</t>
  </si>
  <si>
    <t>Goodwill</t>
  </si>
  <si>
    <t>85</t>
  </si>
  <si>
    <t>265</t>
  </si>
  <si>
    <t>Other non-current non-financial assets</t>
  </si>
  <si>
    <t>295</t>
  </si>
  <si>
    <t>285</t>
  </si>
  <si>
    <t>Total non-current assets</t>
  </si>
  <si>
    <t>LIABILITIES AND EQUITY</t>
  </si>
  <si>
    <t>Current liabilities</t>
  </si>
  <si>
    <t>Accounts payable and accrued liabilities</t>
  </si>
  <si>
    <t>29</t>
  </si>
  <si>
    <t>971</t>
  </si>
  <si>
    <t>Loans and borrowings and other financial liabilities</t>
  </si>
  <si>
    <t>978</t>
  </si>
  <si>
    <t>Income tax liabilities</t>
  </si>
  <si>
    <t>39</t>
  </si>
  <si>
    <t>Other tax liabilities</t>
  </si>
  <si>
    <t>327</t>
  </si>
  <si>
    <t>278</t>
  </si>
  <si>
    <t>Provisions</t>
  </si>
  <si>
    <t>43</t>
  </si>
  <si>
    <t>Prepayment on long-term oil and petroleum products supply agreements</t>
  </si>
  <si>
    <t>354</t>
  </si>
  <si>
    <t>264</t>
  </si>
  <si>
    <t>Other current liabilities</t>
  </si>
  <si>
    <t>Total current liabilities</t>
  </si>
  <si>
    <t>Non-current liabilities</t>
  </si>
  <si>
    <t>Deferred tax liabilities</t>
  </si>
  <si>
    <t>837</t>
  </si>
  <si>
    <t>814</t>
  </si>
  <si>
    <t>244</t>
  </si>
  <si>
    <t>245</t>
  </si>
  <si>
    <t>Other non-current liabilities</t>
  </si>
  <si>
    <t>46</t>
  </si>
  <si>
    <t>45</t>
  </si>
  <si>
    <t>Total non-current liabilities</t>
  </si>
  <si>
    <t>Equity</t>
  </si>
  <si>
    <t>Share capital</t>
  </si>
  <si>
    <t>1</t>
  </si>
  <si>
    <t>Additional paid-in capital</t>
  </si>
  <si>
    <t>627</t>
  </si>
  <si>
    <t>Other funds and reserves</t>
  </si>
  <si>
    <t>(191)</t>
  </si>
  <si>
    <t>(322)</t>
  </si>
  <si>
    <t>Retained earnings</t>
  </si>
  <si>
    <t>Rosneft shareholders' equity</t>
  </si>
  <si>
    <t>Non-controlling interests</t>
  </si>
  <si>
    <t>624</t>
  </si>
  <si>
    <t>564</t>
  </si>
  <si>
    <t>Total equity</t>
  </si>
  <si>
    <t>Total liabilities and equity</t>
  </si>
  <si>
    <t>Revenues and equity share in profits of associates</t>
  </si>
  <si>
    <t>and joint ventures</t>
  </si>
  <si>
    <t>Oil, gas, petroleum products and petrochemicals sales</t>
  </si>
  <si>
    <t>Support services and other revenues</t>
  </si>
  <si>
    <t>80</t>
  </si>
  <si>
    <t>77</t>
  </si>
  <si>
    <t>Equity share in profits of associates and joint ventures</t>
  </si>
  <si>
    <t>82</t>
  </si>
  <si>
    <t>57</t>
  </si>
  <si>
    <t>Total revenues and equity share in profits of</t>
  </si>
  <si>
    <t>associates and joint ventures</t>
  </si>
  <si>
    <t>Costs and expenses</t>
  </si>
  <si>
    <t>Production and operating expenses</t>
  </si>
  <si>
    <t>607</t>
  </si>
  <si>
    <t>Cost of purchased oil, gas, petroleum products and refining costs</t>
  </si>
  <si>
    <t>General and administrative expenses</t>
  </si>
  <si>
    <t>167</t>
  </si>
  <si>
    <t>172</t>
  </si>
  <si>
    <t>Pipeline tariffs and transportation costs</t>
  </si>
  <si>
    <t>638</t>
  </si>
  <si>
    <t>596</t>
  </si>
  <si>
    <t>Exploration expenses</t>
  </si>
  <si>
    <t>15</t>
  </si>
  <si>
    <t>Depreciation, depletion and amortization</t>
  </si>
  <si>
    <t>586</t>
  </si>
  <si>
    <t>Taxes other than income tax</t>
  </si>
  <si>
    <t>Export customs duty</t>
  </si>
  <si>
    <t>658</t>
  </si>
  <si>
    <t>Total costs and expenses</t>
  </si>
  <si>
    <t>Operating income</t>
  </si>
  <si>
    <t>621</t>
  </si>
  <si>
    <t>Finance income</t>
  </si>
  <si>
    <t>122</t>
  </si>
  <si>
    <t>107</t>
  </si>
  <si>
    <t>Finance expenses</t>
  </si>
  <si>
    <t>(290)</t>
  </si>
  <si>
    <t>(225)</t>
  </si>
  <si>
    <t>Other income</t>
  </si>
  <si>
    <t>49</t>
  </si>
  <si>
    <t>110</t>
  </si>
  <si>
    <t>Other expenses</t>
  </si>
  <si>
    <t>(75)</t>
  </si>
  <si>
    <t>Foreign exchange differences</t>
  </si>
  <si>
    <t>3</t>
  </si>
  <si>
    <t>Cash flow hedges reclassified to profit or loss</t>
  </si>
  <si>
    <t>(146)</t>
  </si>
  <si>
    <t>Income before income tax</t>
  </si>
  <si>
    <t>395</t>
  </si>
  <si>
    <t>Income tax expense</t>
  </si>
  <si>
    <t>(183)</t>
  </si>
  <si>
    <t>(98)</t>
  </si>
  <si>
    <t>Net income</t>
  </si>
  <si>
    <t>649</t>
  </si>
  <si>
    <t>297</t>
  </si>
  <si>
    <t>Net income attributable to:</t>
  </si>
  <si>
    <t>- Rosneft shareholders</t>
  </si>
  <si>
    <t>549</t>
  </si>
  <si>
    <t>222</t>
  </si>
  <si>
    <t>- non-controlling interests</t>
  </si>
  <si>
    <t>100</t>
  </si>
  <si>
    <t>Net income attributable to Rosneft per common share (in RUB) –</t>
  </si>
  <si>
    <t>basic and diluted</t>
  </si>
  <si>
    <t>51.80</t>
  </si>
  <si>
    <t>20.95</t>
  </si>
  <si>
    <t>Weighted average number of shares outstanding (millions)</t>
  </si>
  <si>
    <r>
      <t xml:space="preserve">Total </t>
    </r>
    <r>
      <rPr>
        <sz val="10"/>
        <rFont val="Times New Roman"/>
        <family val="0"/>
      </rPr>
      <t>assets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</si>
</sst>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Times New Roman"/>
      <family val="0"/>
    </font>
    <font>
      <sz val="10"/>
      <name val="Times New Roman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2" fillId="0" borderId="1" xfId="0" applyNumberFormat="1" applyFont="1" applyFill="1" applyBorder="1" applyAlignment="1" applyProtection="1">
      <alignment horizontal="right" vertical="top"/>
      <protection/>
    </xf>
    <xf numFmtId="0" fontId="2" fillId="0" borderId="2" xfId="0" applyNumberFormat="1" applyFont="1" applyFill="1" applyBorder="1" applyAlignment="1" applyProtection="1">
      <alignment horizontal="right" vertical="top"/>
      <protection/>
    </xf>
    <xf numFmtId="0" fontId="2" fillId="0" borderId="3" xfId="0" applyNumberFormat="1" applyFont="1" applyFill="1" applyBorder="1" applyAlignment="1" applyProtection="1">
      <alignment horizontal="right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1" fillId="0" borderId="1" xfId="0" applyNumberFormat="1" applyFont="1" applyFill="1" applyBorder="1" applyAlignment="1" applyProtection="1">
      <alignment horizontal="right" vertical="top"/>
      <protection/>
    </xf>
    <xf numFmtId="0" fontId="0" fillId="0" borderId="2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0" fontId="1" fillId="0" borderId="3" xfId="0" applyNumberFormat="1" applyFont="1" applyFill="1" applyBorder="1" applyAlignment="1" applyProtection="1">
      <alignment horizontal="right" vertical="top"/>
      <protection/>
    </xf>
    <xf numFmtId="0" fontId="1" fillId="0" borderId="2" xfId="0" applyNumberFormat="1" applyFont="1" applyFill="1" applyBorder="1" applyAlignment="1" applyProtection="1">
      <alignment horizontal="right" vertical="top"/>
      <protection/>
    </xf>
    <xf numFmtId="0" fontId="1" fillId="2" borderId="0" xfId="0" applyNumberFormat="1" applyFont="1" applyFill="1" applyBorder="1" applyAlignment="1" applyProtection="1">
      <alignment horizontal="right" vertical="top"/>
      <protection/>
    </xf>
    <xf numFmtId="0" fontId="1" fillId="2" borderId="1" xfId="0" applyNumberFormat="1" applyFont="1" applyFill="1" applyBorder="1" applyAlignment="1" applyProtection="1">
      <alignment horizontal="right" vertical="top"/>
      <protection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"/>
  <sheetViews>
    <sheetView tabSelected="1" workbookViewId="0" topLeftCell="A40">
      <selection activeCell="A60" sqref="A60"/>
    </sheetView>
  </sheetViews>
  <sheetFormatPr defaultColWidth="9.140625" defaultRowHeight="12.75"/>
  <cols>
    <col min="1" max="1" width="54.421875" style="11" customWidth="1"/>
    <col min="2" max="2" width="18.140625" style="12" customWidth="1"/>
    <col min="3" max="3" width="14.00390625" style="12" customWidth="1"/>
    <col min="4" max="16384" width="9.140625" style="11" customWidth="1"/>
  </cols>
  <sheetData>
    <row r="1" spans="1:3" ht="12.75">
      <c r="A1" s="1" t="s">
        <v>0</v>
      </c>
      <c r="B1" s="10"/>
      <c r="C1" s="10"/>
    </row>
    <row r="2" ht="12.75">
      <c r="A2" s="1" t="s">
        <v>1</v>
      </c>
    </row>
    <row r="3" spans="1:3" ht="12.75">
      <c r="A3" s="2" t="s">
        <v>2</v>
      </c>
      <c r="B3" s="8" t="s">
        <v>4</v>
      </c>
      <c r="C3" s="8" t="s">
        <v>5</v>
      </c>
    </row>
    <row r="4" spans="1:3" ht="12.75">
      <c r="A4" s="2" t="s">
        <v>6</v>
      </c>
      <c r="B4" s="8" t="s">
        <v>7</v>
      </c>
      <c r="C4" s="4" t="s">
        <v>8</v>
      </c>
    </row>
    <row r="5" spans="1:3" ht="12.75">
      <c r="A5" s="2" t="s">
        <v>9</v>
      </c>
      <c r="B5" s="8" t="s">
        <v>10</v>
      </c>
      <c r="C5" s="4" t="s">
        <v>11</v>
      </c>
    </row>
    <row r="6" spans="1:3" ht="12.75">
      <c r="A6" s="2" t="s">
        <v>12</v>
      </c>
      <c r="B6" s="8" t="s">
        <v>13</v>
      </c>
      <c r="C6" s="4" t="s">
        <v>14</v>
      </c>
    </row>
    <row r="7" spans="1:3" ht="12.75">
      <c r="A7" s="2" t="s">
        <v>15</v>
      </c>
      <c r="B7" s="8" t="s">
        <v>17</v>
      </c>
      <c r="C7" s="4" t="s">
        <v>18</v>
      </c>
    </row>
    <row r="8" spans="1:3" ht="12.75">
      <c r="A8" s="2" t="s">
        <v>19</v>
      </c>
      <c r="B8" s="9" t="s">
        <v>21</v>
      </c>
      <c r="C8" s="5" t="s">
        <v>22</v>
      </c>
    </row>
    <row r="9" spans="1:3" ht="12.75">
      <c r="A9" s="1" t="s">
        <v>23</v>
      </c>
      <c r="B9" s="13">
        <v>3022</v>
      </c>
      <c r="C9" s="7">
        <v>2292</v>
      </c>
    </row>
    <row r="10" spans="1:3" ht="12.75">
      <c r="A10" s="1" t="s">
        <v>24</v>
      </c>
      <c r="B10" s="10"/>
      <c r="C10" s="10"/>
    </row>
    <row r="11" spans="1:3" ht="12.75">
      <c r="A11" s="2" t="s">
        <v>25</v>
      </c>
      <c r="B11" s="8">
        <v>8445</v>
      </c>
      <c r="C11" s="4">
        <v>7923</v>
      </c>
    </row>
    <row r="12" spans="1:3" ht="12.75">
      <c r="A12" s="2" t="s">
        <v>26</v>
      </c>
      <c r="B12" s="8" t="s">
        <v>27</v>
      </c>
      <c r="C12" s="4" t="s">
        <v>27</v>
      </c>
    </row>
    <row r="13" spans="1:3" ht="12.75">
      <c r="A13" s="2" t="s">
        <v>28</v>
      </c>
      <c r="B13" s="8" t="s">
        <v>30</v>
      </c>
      <c r="C13" s="4" t="s">
        <v>31</v>
      </c>
    </row>
    <row r="14" spans="1:5" ht="12.75">
      <c r="A14" s="2" t="s">
        <v>32</v>
      </c>
      <c r="B14" s="8" t="s">
        <v>33</v>
      </c>
      <c r="C14" s="4" t="s">
        <v>34</v>
      </c>
      <c r="E14" s="11">
        <f>C15+C18</f>
        <v>406</v>
      </c>
    </row>
    <row r="15" spans="1:3" ht="12.75">
      <c r="A15" s="2" t="s">
        <v>35</v>
      </c>
      <c r="B15" s="8" t="s">
        <v>30</v>
      </c>
      <c r="C15" s="4" t="s">
        <v>36</v>
      </c>
    </row>
    <row r="16" spans="1:6" ht="12.75">
      <c r="A16" s="2" t="s">
        <v>37</v>
      </c>
      <c r="B16" s="8" t="s">
        <v>38</v>
      </c>
      <c r="C16" s="8" t="s">
        <v>29</v>
      </c>
      <c r="F16" s="11">
        <f>B15+B18</f>
        <v>534</v>
      </c>
    </row>
    <row r="17" spans="1:3" ht="12.75">
      <c r="A17" s="2" t="s">
        <v>39</v>
      </c>
      <c r="B17" s="8" t="s">
        <v>40</v>
      </c>
      <c r="C17" s="4" t="s">
        <v>41</v>
      </c>
    </row>
    <row r="18" spans="1:3" ht="12.75">
      <c r="A18" s="2" t="s">
        <v>42</v>
      </c>
      <c r="B18" s="9" t="s">
        <v>43</v>
      </c>
      <c r="C18" s="5" t="s">
        <v>44</v>
      </c>
    </row>
    <row r="19" spans="1:3" ht="12.75">
      <c r="A19" s="1" t="s">
        <v>45</v>
      </c>
      <c r="B19" s="13">
        <v>10141</v>
      </c>
      <c r="C19" s="7">
        <v>9936</v>
      </c>
    </row>
    <row r="20" spans="1:3" ht="12.75">
      <c r="A20" s="1" t="s">
        <v>155</v>
      </c>
      <c r="B20" s="13">
        <v>13163</v>
      </c>
      <c r="C20" s="7">
        <v>12228</v>
      </c>
    </row>
    <row r="21" spans="1:3" ht="12.75">
      <c r="A21" s="1" t="s">
        <v>46</v>
      </c>
      <c r="B21" s="10"/>
      <c r="C21" s="10"/>
    </row>
    <row r="22" ht="12.75">
      <c r="A22" s="1" t="s">
        <v>47</v>
      </c>
    </row>
    <row r="23" spans="1:3" ht="12.75">
      <c r="A23" s="2" t="s">
        <v>48</v>
      </c>
      <c r="B23" s="8">
        <v>1130</v>
      </c>
      <c r="C23" s="4" t="s">
        <v>50</v>
      </c>
    </row>
    <row r="24" spans="1:3" ht="12.75">
      <c r="A24" s="2" t="s">
        <v>51</v>
      </c>
      <c r="B24" s="8" t="s">
        <v>52</v>
      </c>
      <c r="C24" s="4">
        <v>2229</v>
      </c>
    </row>
    <row r="25" spans="1:3" ht="12.75">
      <c r="A25" s="2" t="s">
        <v>53</v>
      </c>
      <c r="B25" s="8" t="s">
        <v>20</v>
      </c>
      <c r="C25" s="4" t="s">
        <v>54</v>
      </c>
    </row>
    <row r="26" spans="1:3" ht="12.75">
      <c r="A26" s="2" t="s">
        <v>55</v>
      </c>
      <c r="B26" s="8" t="s">
        <v>56</v>
      </c>
      <c r="C26" s="4" t="s">
        <v>57</v>
      </c>
    </row>
    <row r="27" spans="1:3" ht="12.75">
      <c r="A27" s="2" t="s">
        <v>58</v>
      </c>
      <c r="B27" s="8" t="s">
        <v>59</v>
      </c>
      <c r="C27" s="8" t="s">
        <v>49</v>
      </c>
    </row>
    <row r="28" spans="1:3" ht="12.75">
      <c r="A28" s="2" t="s">
        <v>60</v>
      </c>
      <c r="B28" s="8" t="s">
        <v>61</v>
      </c>
      <c r="C28" s="4" t="s">
        <v>62</v>
      </c>
    </row>
    <row r="29" spans="1:3" ht="12.75">
      <c r="A29" s="2" t="s">
        <v>63</v>
      </c>
      <c r="B29" s="9" t="s">
        <v>3</v>
      </c>
      <c r="C29" s="5" t="s">
        <v>29</v>
      </c>
    </row>
    <row r="30" spans="1:3" ht="12.75">
      <c r="A30" s="1" t="s">
        <v>64</v>
      </c>
      <c r="B30" s="13">
        <v>2874</v>
      </c>
      <c r="C30" s="7">
        <v>3836</v>
      </c>
    </row>
    <row r="31" spans="1:3" ht="12.75">
      <c r="A31" s="1" t="s">
        <v>65</v>
      </c>
      <c r="B31" s="10"/>
      <c r="C31" s="10"/>
    </row>
    <row r="32" spans="1:3" ht="12.75">
      <c r="A32" s="2" t="s">
        <v>51</v>
      </c>
      <c r="B32" s="8">
        <v>3413</v>
      </c>
      <c r="C32" s="4">
        <v>1783</v>
      </c>
    </row>
    <row r="33" spans="1:3" ht="12.75">
      <c r="A33" s="2" t="s">
        <v>66</v>
      </c>
      <c r="B33" s="8" t="s">
        <v>67</v>
      </c>
      <c r="C33" s="8" t="s">
        <v>68</v>
      </c>
    </row>
    <row r="34" spans="1:6" ht="12.75">
      <c r="A34" s="2" t="s">
        <v>58</v>
      </c>
      <c r="B34" s="8" t="s">
        <v>69</v>
      </c>
      <c r="C34" s="8" t="s">
        <v>70</v>
      </c>
      <c r="E34" s="11">
        <f>C34+C35+C36</f>
        <v>1612</v>
      </c>
      <c r="F34" s="11">
        <f>B34+B35+B36</f>
        <v>1362</v>
      </c>
    </row>
    <row r="35" spans="1:3" ht="12.75">
      <c r="A35" s="2" t="s">
        <v>60</v>
      </c>
      <c r="B35" s="8">
        <v>1072</v>
      </c>
      <c r="C35" s="4">
        <v>1322</v>
      </c>
    </row>
    <row r="36" spans="1:3" ht="12.75">
      <c r="A36" s="2" t="s">
        <v>71</v>
      </c>
      <c r="B36" s="9" t="s">
        <v>72</v>
      </c>
      <c r="C36" s="5" t="s">
        <v>73</v>
      </c>
    </row>
    <row r="37" spans="1:3" ht="12.75">
      <c r="A37" s="1" t="s">
        <v>74</v>
      </c>
      <c r="B37" s="13">
        <v>5612</v>
      </c>
      <c r="C37" s="7">
        <v>4209</v>
      </c>
    </row>
    <row r="38" spans="1:7" ht="12.75">
      <c r="A38" s="1" t="s">
        <v>75</v>
      </c>
      <c r="B38" s="10"/>
      <c r="C38" s="10"/>
      <c r="G38" s="11">
        <f>C25+C26</f>
        <v>317</v>
      </c>
    </row>
    <row r="39" spans="1:7" ht="12.75">
      <c r="A39" s="2" t="s">
        <v>76</v>
      </c>
      <c r="B39" s="8" t="s">
        <v>77</v>
      </c>
      <c r="C39" s="4" t="s">
        <v>77</v>
      </c>
      <c r="G39" s="11">
        <f>B25+B26</f>
        <v>350</v>
      </c>
    </row>
    <row r="40" spans="1:3" ht="12.75">
      <c r="A40" s="2" t="s">
        <v>78</v>
      </c>
      <c r="B40" s="8" t="s">
        <v>10</v>
      </c>
      <c r="C40" s="4" t="s">
        <v>79</v>
      </c>
    </row>
    <row r="41" spans="1:3" ht="12.75">
      <c r="A41" s="2" t="s">
        <v>80</v>
      </c>
      <c r="B41" s="4" t="s">
        <v>81</v>
      </c>
      <c r="C41" s="4" t="s">
        <v>82</v>
      </c>
    </row>
    <row r="42" spans="1:7" ht="12.75">
      <c r="A42" s="2" t="s">
        <v>83</v>
      </c>
      <c r="B42" s="9">
        <v>3610</v>
      </c>
      <c r="C42" s="5">
        <v>3313</v>
      </c>
      <c r="G42" s="11">
        <f>C27+C28+C29</f>
        <v>319</v>
      </c>
    </row>
    <row r="43" spans="1:7" ht="12.75">
      <c r="A43" s="1" t="s">
        <v>84</v>
      </c>
      <c r="B43" s="14">
        <v>4053</v>
      </c>
      <c r="C43" s="6">
        <v>3619</v>
      </c>
      <c r="G43" s="11">
        <f>B27+B28+B29</f>
        <v>416</v>
      </c>
    </row>
    <row r="44" spans="1:3" ht="12.75">
      <c r="A44" s="2" t="s">
        <v>85</v>
      </c>
      <c r="B44" s="9" t="s">
        <v>86</v>
      </c>
      <c r="C44" s="5" t="s">
        <v>87</v>
      </c>
    </row>
    <row r="45" spans="1:3" ht="12.75">
      <c r="A45" s="1" t="s">
        <v>88</v>
      </c>
      <c r="B45" s="13">
        <v>4677</v>
      </c>
      <c r="C45" s="7">
        <v>4183</v>
      </c>
    </row>
    <row r="46" spans="1:3" ht="12.75">
      <c r="A46" s="1" t="s">
        <v>89</v>
      </c>
      <c r="B46" s="13">
        <v>13163</v>
      </c>
      <c r="C46" s="7">
        <v>12228</v>
      </c>
    </row>
    <row r="48" spans="1:3" ht="12.75">
      <c r="A48" s="1" t="s">
        <v>90</v>
      </c>
      <c r="B48" s="10"/>
      <c r="C48" s="10"/>
    </row>
    <row r="49" ht="12.75">
      <c r="A49" s="1" t="s">
        <v>91</v>
      </c>
    </row>
    <row r="50" spans="1:3" ht="12.75">
      <c r="A50" s="2" t="s">
        <v>92</v>
      </c>
      <c r="B50" s="8">
        <v>8076</v>
      </c>
      <c r="C50" s="4">
        <v>5877</v>
      </c>
    </row>
    <row r="51" spans="1:3" ht="12.75">
      <c r="A51" s="2" t="s">
        <v>93</v>
      </c>
      <c r="B51" s="8" t="s">
        <v>94</v>
      </c>
      <c r="C51" s="4" t="s">
        <v>95</v>
      </c>
    </row>
    <row r="52" spans="1:3" ht="12.75">
      <c r="A52" s="2" t="s">
        <v>96</v>
      </c>
      <c r="B52" s="9" t="s">
        <v>97</v>
      </c>
      <c r="C52" s="5" t="s">
        <v>98</v>
      </c>
    </row>
    <row r="53" spans="1:3" ht="12.75">
      <c r="A53" s="1" t="s">
        <v>99</v>
      </c>
      <c r="B53" s="10"/>
      <c r="C53" s="10"/>
    </row>
    <row r="54" spans="1:5" ht="12.75">
      <c r="A54" s="1" t="s">
        <v>100</v>
      </c>
      <c r="B54" s="9">
        <v>8238</v>
      </c>
      <c r="C54" s="5">
        <v>6011</v>
      </c>
      <c r="E54" s="11">
        <f>C57+C59+C60+C63</f>
        <v>2106</v>
      </c>
    </row>
    <row r="55" spans="1:3" ht="12.75">
      <c r="A55" s="1" t="s">
        <v>101</v>
      </c>
      <c r="B55" s="10"/>
      <c r="C55" s="10"/>
    </row>
    <row r="56" spans="1:7" ht="12.75">
      <c r="A56" s="2" t="s">
        <v>102</v>
      </c>
      <c r="B56" s="8" t="s">
        <v>13</v>
      </c>
      <c r="C56" s="4" t="s">
        <v>103</v>
      </c>
      <c r="F56" s="11">
        <f>C54-E54</f>
        <v>3905</v>
      </c>
      <c r="G56" s="11">
        <f>B57+B59+B60+B63</f>
        <v>2809</v>
      </c>
    </row>
    <row r="57" spans="1:7" ht="12.75">
      <c r="A57" s="2" t="s">
        <v>104</v>
      </c>
      <c r="B57" s="15">
        <v>1099</v>
      </c>
      <c r="C57" s="4" t="s">
        <v>67</v>
      </c>
      <c r="G57" s="11">
        <f>B54+G56</f>
        <v>11047</v>
      </c>
    </row>
    <row r="58" spans="1:3" ht="12.75">
      <c r="A58" s="2" t="s">
        <v>105</v>
      </c>
      <c r="B58" s="8" t="s">
        <v>106</v>
      </c>
      <c r="C58" s="4" t="s">
        <v>107</v>
      </c>
    </row>
    <row r="59" spans="1:3" ht="12.75">
      <c r="A59" s="2" t="s">
        <v>108</v>
      </c>
      <c r="B59" s="15" t="s">
        <v>109</v>
      </c>
      <c r="C59" s="4" t="s">
        <v>110</v>
      </c>
    </row>
    <row r="60" spans="1:7" ht="12.75">
      <c r="A60" s="2" t="s">
        <v>111</v>
      </c>
      <c r="B60" s="15" t="s">
        <v>16</v>
      </c>
      <c r="C60" s="4" t="s">
        <v>112</v>
      </c>
      <c r="G60" s="11">
        <f>B54-G56</f>
        <v>5429</v>
      </c>
    </row>
    <row r="61" spans="1:3" ht="12.75">
      <c r="A61" s="2" t="s">
        <v>113</v>
      </c>
      <c r="B61" s="8" t="s">
        <v>34</v>
      </c>
      <c r="C61" s="4" t="s">
        <v>114</v>
      </c>
    </row>
    <row r="62" spans="1:3" ht="12.75">
      <c r="A62" s="2" t="s">
        <v>115</v>
      </c>
      <c r="B62" s="8">
        <v>2701</v>
      </c>
      <c r="C62" s="4">
        <v>1919</v>
      </c>
    </row>
    <row r="63" spans="1:3" ht="12.75">
      <c r="A63" s="2" t="s">
        <v>116</v>
      </c>
      <c r="B63" s="16">
        <v>1061</v>
      </c>
      <c r="C63" s="5" t="s">
        <v>117</v>
      </c>
    </row>
    <row r="64" spans="1:6" ht="12.75">
      <c r="A64" s="1" t="s">
        <v>118</v>
      </c>
      <c r="B64" s="13">
        <v>6954</v>
      </c>
      <c r="C64" s="7">
        <v>5390</v>
      </c>
      <c r="F64" s="11">
        <f>C77+146</f>
        <v>221</v>
      </c>
    </row>
    <row r="65" spans="1:3" ht="12.75">
      <c r="A65" s="1" t="s">
        <v>119</v>
      </c>
      <c r="B65" s="14">
        <v>1284</v>
      </c>
      <c r="C65" s="6" t="s">
        <v>120</v>
      </c>
    </row>
    <row r="66" spans="1:3" ht="12.75">
      <c r="A66" s="2" t="s">
        <v>121</v>
      </c>
      <c r="B66" s="8" t="s">
        <v>122</v>
      </c>
      <c r="C66" s="4" t="s">
        <v>123</v>
      </c>
    </row>
    <row r="67" spans="1:3" ht="12.75">
      <c r="A67" s="2" t="s">
        <v>124</v>
      </c>
      <c r="B67" s="8" t="s">
        <v>125</v>
      </c>
      <c r="C67" s="4" t="s">
        <v>126</v>
      </c>
    </row>
    <row r="68" spans="1:3" ht="12.75">
      <c r="A68" s="2" t="s">
        <v>127</v>
      </c>
      <c r="B68" s="8" t="s">
        <v>128</v>
      </c>
      <c r="C68" s="4" t="s">
        <v>129</v>
      </c>
    </row>
    <row r="69" spans="1:6" ht="12.75">
      <c r="A69" s="2" t="s">
        <v>130</v>
      </c>
      <c r="B69" s="8">
        <v>-294</v>
      </c>
      <c r="C69" s="4" t="s">
        <v>131</v>
      </c>
      <c r="F69" s="11">
        <f>B69+B71</f>
        <v>-440</v>
      </c>
    </row>
    <row r="70" spans="1:5" ht="12.75">
      <c r="A70" s="2" t="s">
        <v>132</v>
      </c>
      <c r="B70" s="8" t="s">
        <v>123</v>
      </c>
      <c r="C70" s="4" t="s">
        <v>133</v>
      </c>
      <c r="E70" s="11">
        <f>75+146</f>
        <v>221</v>
      </c>
    </row>
    <row r="71" spans="1:3" ht="12.75">
      <c r="A71" s="2" t="s">
        <v>134</v>
      </c>
      <c r="B71" s="9">
        <v>-146</v>
      </c>
      <c r="C71" s="5" t="s">
        <v>135</v>
      </c>
    </row>
    <row r="72" spans="1:3" ht="12.75">
      <c r="A72" s="1" t="s">
        <v>136</v>
      </c>
      <c r="B72" s="14" t="s">
        <v>4</v>
      </c>
      <c r="C72" s="6" t="s">
        <v>137</v>
      </c>
    </row>
    <row r="73" spans="1:3" ht="12.75">
      <c r="A73" s="2" t="s">
        <v>138</v>
      </c>
      <c r="B73" s="9" t="s">
        <v>139</v>
      </c>
      <c r="C73" s="5" t="s">
        <v>140</v>
      </c>
    </row>
    <row r="74" spans="1:3" ht="12.75">
      <c r="A74" s="1" t="s">
        <v>141</v>
      </c>
      <c r="B74" s="13" t="s">
        <v>142</v>
      </c>
      <c r="C74" s="7" t="s">
        <v>143</v>
      </c>
    </row>
    <row r="75" spans="1:3" ht="12.75">
      <c r="A75" s="1" t="s">
        <v>144</v>
      </c>
      <c r="B75" s="10"/>
      <c r="C75" s="10"/>
    </row>
    <row r="76" spans="1:3" ht="12.75">
      <c r="A76" s="2" t="s">
        <v>145</v>
      </c>
      <c r="B76" s="8" t="s">
        <v>146</v>
      </c>
      <c r="C76" s="4" t="s">
        <v>147</v>
      </c>
    </row>
    <row r="77" spans="1:3" ht="12.75">
      <c r="A77" s="2" t="s">
        <v>148</v>
      </c>
      <c r="B77" s="8" t="s">
        <v>149</v>
      </c>
      <c r="C77" s="4" t="s">
        <v>27</v>
      </c>
    </row>
    <row r="78" ht="12.75">
      <c r="A78" s="3" t="s">
        <v>150</v>
      </c>
    </row>
    <row r="79" spans="1:3" ht="12.75">
      <c r="A79" s="1" t="s">
        <v>151</v>
      </c>
      <c r="B79" s="8" t="s">
        <v>152</v>
      </c>
      <c r="C79" s="4" t="s">
        <v>153</v>
      </c>
    </row>
    <row r="80" spans="1:3" ht="12.75">
      <c r="A80" s="1" t="s">
        <v>154</v>
      </c>
      <c r="B80" s="8">
        <v>10598</v>
      </c>
      <c r="C80" s="4">
        <v>10598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Vladimirova, Ekaterina B.</dc:creator>
  <cp:keywords/>
  <dc:description/>
  <cp:lastModifiedBy>marina</cp:lastModifiedBy>
  <dcterms:created xsi:type="dcterms:W3CDTF">2019-02-07T13:10:17Z</dcterms:created>
  <dcterms:modified xsi:type="dcterms:W3CDTF">2020-03-23T13:17:56Z</dcterms:modified>
  <cp:category/>
  <cp:version/>
  <cp:contentType/>
  <cp:contentStatus/>
</cp:coreProperties>
</file>